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ae1262453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er Planner" sheetId="1" r:id="R71ec266832e540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h:mm AM/PM"/>
    <x:numFmt numFmtId="202" formatCode="$0.00"/>
    <x:numFmt numFmtId="203" formatCode="0.0"/>
  </x:numFmts>
  <x:fonts count="13">
    <x:font>
      <x:sz val="11"/>
      <x:name val="Carlito"/>
    </x:font>
    <x:font>
      <x:b/>
      <x:sz val="18"/>
      <x:color rgb="FFFFFDFA"/>
      <x:name val="Georgia"/>
    </x:font>
    <x:font>
      <x:sz val="10"/>
      <x:color rgb="FF20242A"/>
      <x:name val="Arial"/>
    </x:font>
    <x:font>
      <x:b/>
      <x:sz val="11"/>
      <x:color rgb="FFFFFDFA"/>
      <x:name val="Arial"/>
    </x:font>
    <x:font>
      <x:b/>
      <x:sz val="10"/>
      <x:color rgb="FF20242A"/>
      <x:name val="Arial"/>
    </x:font>
    <x:font>
      <x:sz val="9"/>
      <x:color rgb="FF5E5A58"/>
      <x:name val="Arial"/>
    </x:font>
    <x:font>
      <x:b/>
      <x:sz val="9"/>
      <x:color rgb="FF56614A"/>
      <x:name val="Arial"/>
    </x:font>
    <x:font>
      <x:b/>
      <x:sz val="10"/>
      <x:color rgb="FF30202D"/>
      <x:name val="Arial"/>
    </x:font>
    <x:font>
      <x:b/>
      <x:sz val="9"/>
      <x:color rgb="FFFFFDFA"/>
      <x:name val="Arial"/>
    </x:font>
    <x:font>
      <x:i/>
      <x:sz val="9"/>
      <x:color rgb="FF5E5A58"/>
      <x:name val="Arial"/>
    </x:font>
    <x:font>
      <x:b/>
      <x:sz val="10"/>
      <x:color rgb="FF56614A"/>
      <x:name val="Arial"/>
    </x:font>
    <x:font>
      <x:sz val="8"/>
      <x:color rgb="FF5E5A58"/>
      <x:name val="Arial"/>
    </x:font>
    <x:font>
      <x:sz val="9"/>
      <x:color rgb="FF20242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30202D"/>
      </x:patternFill>
    </x:fill>
    <x:fill>
      <x:patternFill patternType="solid">
        <x:fgColor rgb="FFF6F0E6"/>
      </x:patternFill>
    </x:fill>
    <x:fill>
      <x:patternFill patternType="solid">
        <x:fgColor rgb="FF56614A"/>
      </x:patternFill>
    </x:fill>
    <x:fill>
      <x:patternFill patternType="solid">
        <x:fgColor rgb="FFFFF6E7"/>
      </x:patternFill>
    </x:fill>
    <x:fill>
      <x:patternFill patternType="solid">
        <x:fgColor rgb="FFEEF0E9"/>
      </x:patternFill>
    </x:fill>
    <x:fill>
      <x:patternFill patternType="solid">
        <x:fgColor rgb="FFFFFD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horizontal="center" wrapText="1"/>
    </x:xf>
    <x:xf numFmtId="200" fontId="2" fillId="5" borderId="0" xfId="0" applyNumberFormat="1" applyFont="1" applyFill="1" applyBorder="1" applyAlignment="1">
      <x:alignment horizontal="center"/>
    </x:xf>
    <x:xf numFmtId="201" fontId="2" fillId="5" borderId="0" xfId="0" applyNumberFormat="1" applyFont="1" applyFill="1" applyBorder="1" applyAlignment="1">
      <x:alignment horizontal="center"/>
    </x:xf>
    <x:xf numFmtId="202" fontId="2" fillId="5" borderId="0" xfId="0" applyNumberFormat="1" applyFont="1" applyFill="1" applyBorder="1" applyAlignment="1">
      <x:alignment horizontal="center"/>
    </x:xf>
    <x:xf numFmtId="203" fontId="7" fillId="7" borderId="0" xfId="0" applyNumberFormat="1" applyFont="1" applyFill="1" applyBorder="1" applyAlignment="1">
      <x:alignment horizontal="center" wrapText="1"/>
    </x:xf>
    <x:xf numFmtId="202" fontId="7" fillId="7" borderId="0" xfId="0" applyNumberFormat="1" applyFont="1" applyFill="1" applyBorder="1" applyAlignment="1">
      <x:alignment horizontal="center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horizontal="center"/>
    </x:xf>
    <x:xf numFmtId="202" fontId="2" fillId="5" borderId="0" xfId="0" applyNumberFormat="1" applyFont="1" applyFill="1" applyBorder="1"/>
    <x:xf numFmtId="202" fontId="7" fillId="7" borderId="0" xfId="0" applyNumberFormat="1" applyFont="1" applyFill="1" applyBorder="1"/>
    <x:xf numFmtId="202" fontId="7" fillId="7" borderId="0" xfId="0" applyNumberFormat="1" applyFont="1" applyFill="1" applyBorder="1" applyAlignment="1">
      <x:alignment horizontal="center"/>
    </x:xf>
    <x:xf numFmtId="0" fontId="11" fillId="7" borderId="0" xfId="0" applyNumberFormat="1" applyFont="1" applyFill="1" applyBorder="1"/>
    <x:xf numFmtId="0" fontId="11" fillId="7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202" fontId="3" fillId="2" borderId="0" xfId="0" applyNumberFormat="1" applyFont="1" applyFill="1" applyBorder="1"/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201" fontId="10" fillId="6" borderId="0" xfId="0" applyNumberFormat="1" applyFont="1" applyFill="1" applyBorder="1"/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12" fillId="3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2">
    <x:dxf>
      <x:font>
        <x:b/>
        <x:color rgb="FF9C1C13"/>
      </x:font>
      <x:fill>
        <x:patternFill patternType="solid">
          <x:bgColor rgb="FFFCE8E6"/>
        </x:patternFill>
      </x:fill>
    </x:dxf>
    <x:dxf>
      <x:font>
        <x:b/>
        <x:color rgb="FF9C1C13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611df8d964cda" /><Relationship Type="http://schemas.openxmlformats.org/officeDocument/2006/relationships/theme" Target="/xl/theme/theme1.xml" Id="Ra7f116e4978b46d4" /><Relationship Type="http://schemas.openxmlformats.org/officeDocument/2006/relationships/sharedStrings" Target="/xl/sharedStrings.xml" Id="R8842956e20e14937" /><Relationship Type="http://schemas.openxmlformats.org/officeDocument/2006/relationships/worksheet" Target="/xl/worksheets/sheet1.xml" Id="R71ec266832e540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23" hidden="0" customWidth="1"/>
    <x:col min="4" max="4" width="19" hidden="0" customWidth="1"/>
    <x:col min="5" max="5" width="20" hidden="0" customWidth="1"/>
    <x:col min="6" max="6" width="18" hidden="0" customWidth="1"/>
    <x:col min="7" max="7" width="26" hidden="0" customWidth="1"/>
    <x:col min="8" max="8" width="13" hidden="0" customWidth="1"/>
  </x:cols>
  <x:sheetData>
    <x:row r="1" ht="34" customHeight="1">
      <x:c r="A1" s="3" t="str">
        <x:v>SILENT SUPPER | COST + PORTION PLANNER</x:v>
      </x:c>
      <x:c r="B1" s="3"/>
      <x:c r="C1" s="3"/>
      <x:c r="D1" s="3"/>
      <x:c r="E1" s="3"/>
      <x:c r="F1" s="3"/>
      <x:c r="G1" s="3"/>
      <x:c r="H1" s="3"/>
    </x:row>
    <x:row r="2" ht="34" customHeight="1">
      <x:c r="A2" s="7" t="str">
        <x:v>Change gold input cells. Portions, quantities, estimated spend, budget status and event times recalculate. Estimates are planning aids; verify actual package labels and guest needs.</x:v>
      </x:c>
      <x:c r="B2" s="7"/>
      <x:c r="C2" s="7"/>
      <x:c r="D2" s="7"/>
      <x:c r="E2" s="7"/>
      <x:c r="F2" s="7"/>
      <x:c r="G2" s="7"/>
      <x:c r="H2" s="7"/>
    </x:row>
    <x:row r="4" ht="23" customHeight="1">
      <x:c r="A4" s="10" t="str">
        <x:v>01  EVENT INPUTS</x:v>
      </x:c>
      <x:c r="B4" s="10"/>
      <x:c r="C4" s="10"/>
      <x:c r="D4" s="10"/>
      <x:c r="E4" s="10"/>
      <x:c r="F4" s="10"/>
      <x:c r="G4" s="10"/>
      <x:c r="H4" s="10"/>
    </x:row>
    <x:row r="5">
      <x:c r="A5" s="11" t="str">
        <x:v>Adults attending</x:v>
      </x:c>
      <x:c r="B5" s="14" t="n">
        <x:v>6</x:v>
      </x:c>
      <x:c r="C5" s="15" t="str">
        <x:v>people</x:v>
      </x:c>
      <x:c r="D5" s="18" t="str">
        <x:v>PLANNED PORTIONS</x:v>
      </x:c>
      <x:c r="E5" s="22" t="n">
        <x:f>ROUNDUP((B5+B6*0.6)*(1+B7),0)</x:f>
        <x:v>8</x:v>
      </x:c>
    </x:row>
    <x:row r="6">
      <x:c r="A6" s="11" t="str">
        <x:v>Children attending</x:v>
      </x:c>
      <x:c r="B6" s="14" t="n">
        <x:v>2</x:v>
      </x:c>
      <x:c r="C6" s="15" t="str">
        <x:v>people</x:v>
      </x:c>
      <x:c r="D6" s="18" t="str">
        <x:v>Adult-equivalent portions</x:v>
      </x:c>
      <x:c r="E6" s="26" t="n">
        <x:f>B5+B6*0.6</x:f>
        <x:v>7.2</x:v>
      </x:c>
    </x:row>
    <x:row r="7">
      <x:c r="A7" s="11" t="str">
        <x:v>Food reserve</x:v>
      </x:c>
      <x:c r="B7" s="23" t="n">
        <x:v>0.1</x:v>
      </x:c>
      <x:c r="C7" s="15" t="str">
        <x:v>% added to portions</x:v>
      </x:c>
      <x:c r="D7" s="18" t="str">
        <x:v>Budget allowance</x:v>
      </x:c>
      <x:c r="E7" s="27" t="n">
        <x:f>E5*B9</x:f>
        <x:v>80</x:v>
      </x:c>
    </x:row>
    <x:row r="8">
      <x:c r="A8" s="11" t="str">
        <x:v>Guest arrival</x:v>
      </x:c>
      <x:c r="B8" s="24" t="n">
        <x:v>0.75</x:v>
      </x:c>
      <x:c r="C8" s="15" t="str">
        <x:v>enter local time, e.g. 6:00 PM</x:v>
      </x:c>
      <x:c r="D8" s="18" t="str">
        <x:v>Estimated food total</x:v>
      </x:c>
      <x:c r="E8" s="27" t="n">
        <x:f>F23</x:f>
        <x:v>80</x:v>
      </x:c>
    </x:row>
    <x:row r="9">
      <x:c r="A9" s="11" t="str">
        <x:v>Budget per planned portion</x:v>
      </x:c>
      <x:c r="B9" s="25" t="n">
        <x:v>10</x:v>
      </x:c>
      <x:c r="C9" s="15" t="str">
        <x:v>currency</x:v>
      </x:c>
      <x:c r="D9" s="18" t="str">
        <x:v>Estimated cost / portion</x:v>
      </x:c>
      <x:c r="E9" s="27" t="n">
        <x:f>IFERROR(E8/E5,0)</x:f>
        <x:v>10</x:v>
      </x:c>
    </x:row>
    <x:row r="10">
      <x:c r="A10" s="11" t="str">
        <x:v>Guests reporting food needs</x:v>
      </x:c>
      <x:c r="B10" s="14" t="n">
        <x:v>0</x:v>
      </x:c>
      <x:c r="C10" s="15" t="str">
        <x:v>people; ask privately</x:v>
      </x:c>
      <x:c r="D10" s="18" t="str">
        <x:v>Budget status</x:v>
      </x:c>
      <x:c r="E10" s="22" t="str">
        <x:f>IF(E8&lt;=E7,"WITHIN BUDGET","OVER BUDGET")</x:f>
        <x:v>WITHIN BUDGET</x:v>
      </x:c>
    </x:row>
    <x:row r="11">
      <x:c r="A11" s="11" t="str">
        <x:v>Dietary or access notes confirmed</x:v>
      </x:c>
      <x:c r="B11" s="14" t="str">
        <x:v>No</x:v>
      </x:c>
      <x:c r="C11" s="15" t="str">
        <x:v>Yes / No</x:v>
      </x:c>
      <x:c r="D11" s="18" t="str">
        <x:v>Food-needs check</x:v>
      </x:c>
      <x:c r="E11" s="22" t="str">
        <x:f>IF(B10=0,"NO NEEDS REPORTED",IF(B11="Yes","CONFIRM SPECIFIC PLAN","ACTION: CONFIRM NEEDS"))</x:f>
        <x:v>NO NEEDS REPORTED</x:v>
      </x:c>
    </x:row>
    <x:row r="13" ht="23" customHeight="1">
      <x:c r="A13" s="10" t="str">
        <x:v>02  MENU QUANTITIES + COST</x:v>
      </x:c>
      <x:c r="B13" s="10"/>
      <x:c r="C13" s="10"/>
      <x:c r="D13" s="10"/>
      <x:c r="E13" s="10"/>
      <x:c r="F13" s="10"/>
      <x:c r="G13" s="10"/>
      <x:c r="H13" s="10"/>
    </x:row>
    <x:row r="14" ht="30" customHeight="1">
      <x:c r="A14" s="30" t="str">
        <x:v>Menu item</x:v>
      </x:c>
      <x:c r="B14" s="30" t="str">
        <x:v>Need per portion</x:v>
      </x:c>
      <x:c r="C14" s="30" t="str">
        <x:v>Yield per package</x:v>
      </x:c>
      <x:c r="D14" s="30" t="str">
        <x:v>Packages to buy</x:v>
      </x:c>
      <x:c r="E14" s="30" t="str">
        <x:v>Cost / package</x:v>
      </x:c>
      <x:c r="F14" s="30" t="str">
        <x:v>Estimated cost</x:v>
      </x:c>
      <x:c r="G14" s="28" t="str">
        <x:v>Host check</x:v>
      </x:c>
    </x:row>
    <x:row r="15">
      <x:c r="A15" s="5" t="str">
        <x:v>Soup / stew (fl oz)</x:v>
      </x:c>
      <x:c r="B15" s="14" t="n">
        <x:v>12</x:v>
      </x:c>
      <x:c r="C15" s="14" t="n">
        <x:v>64</x:v>
      </x:c>
      <x:c r="D15" s="36" t="n">
        <x:f>ROUNDUP($E$5*B15/C15,0)</x:f>
        <x:v>2</x:v>
      </x:c>
      <x:c r="E15" s="25" t="n">
        <x:v>18</x:v>
      </x:c>
      <x:c r="F15" s="39" t="n">
        <x:f>D15*E15</x:f>
        <x:v>36</x:v>
      </x:c>
      <x:c r="G15" s="41" t="str">
        <x:v>Verify actual ingredient labels</x:v>
      </x:c>
    </x:row>
    <x:row r="16">
      <x:c r="A16" s="5" t="str">
        <x:v>Bread (slices)</x:v>
      </x:c>
      <x:c r="B16" s="14" t="n">
        <x:v>2</x:v>
      </x:c>
      <x:c r="C16" s="14" t="n">
        <x:v>12</x:v>
      </x:c>
      <x:c r="D16" s="36" t="n">
        <x:f>ROUNDUP($E$5*B16/C16,0)</x:f>
        <x:v>2</x:v>
      </x:c>
      <x:c r="E16" s="25" t="n">
        <x:v>4</x:v>
      </x:c>
      <x:c r="F16" s="39" t="n">
        <x:f>D16*E16</x:f>
        <x:v>8</x:v>
      </x:c>
      <x:c r="G16" s="41" t="str">
        <x:v>Keep package for label check</x:v>
      </x:c>
    </x:row>
    <x:row r="17">
      <x:c r="A17" s="5" t="str">
        <x:v>Salad (cups)</x:v>
      </x:c>
      <x:c r="B17" s="14" t="n">
        <x:v>1.5</x:v>
      </x:c>
      <x:c r="C17" s="14" t="n">
        <x:v>8</x:v>
      </x:c>
      <x:c r="D17" s="36" t="n">
        <x:f>ROUNDUP($E$5*B17/C17,0)</x:f>
        <x:v>2</x:v>
      </x:c>
      <x:c r="E17" s="25" t="n">
        <x:v>7</x:v>
      </x:c>
      <x:c r="F17" s="39" t="n">
        <x:f>D17*E17</x:f>
        <x:v>14</x:v>
      </x:c>
      <x:c r="G17" s="41" t="str">
        <x:v>Separate utensils if needed</x:v>
      </x:c>
    </x:row>
    <x:row r="18">
      <x:c r="A18" s="5" t="str">
        <x:v>Dessert (pieces)</x:v>
      </x:c>
      <x:c r="B18" s="14" t="n">
        <x:v>1</x:v>
      </x:c>
      <x:c r="C18" s="14" t="n">
        <x:v>8</x:v>
      </x:c>
      <x:c r="D18" s="36" t="n">
        <x:f>ROUNDUP($E$5*B18/C18,0)</x:f>
        <x:v>1</x:v>
      </x:c>
      <x:c r="E18" s="25" t="n">
        <x:v>16</x:v>
      </x:c>
      <x:c r="F18" s="39" t="n">
        <x:f>D18*E18</x:f>
        <x:v>16</x:v>
      </x:c>
      <x:c r="G18" s="41" t="str">
        <x:v>Do not promise allergen-free</x:v>
      </x:c>
    </x:row>
    <x:row r="19">
      <x:c r="A19" s="5" t="str">
        <x:v>Beverage (fl oz)</x:v>
      </x:c>
      <x:c r="B19" s="14" t="n">
        <x:v>12</x:v>
      </x:c>
      <x:c r="C19" s="14" t="n">
        <x:v>64</x:v>
      </x:c>
      <x:c r="D19" s="36" t="n">
        <x:f>ROUNDUP($E$5*B19/C19,0)</x:f>
        <x:v>2</x:v>
      </x:c>
      <x:c r="E19" s="25" t="n">
        <x:v>3</x:v>
      </x:c>
      <x:c r="F19" s="39" t="n">
        <x:f>D19*E19</x:f>
        <x:v>6</x:v>
      </x:c>
      <x:c r="G19" s="41" t="str">
        <x:v>Water stays available</x:v>
      </x:c>
    </x:row>
    <x:row r="20" ht="26" customHeight="1">
      <x:c r="A20" s="32" t="str">
        <x:v>Package yield and prices below are editable examples. Change them to match what you will actually buy.</x:v>
      </x:c>
      <x:c r="B20" s="32"/>
      <x:c r="C20" s="32"/>
      <x:c r="D20" s="32"/>
      <x:c r="E20" s="32"/>
    </x:row>
    <x:row r="21" ht="24" customHeight="1">
      <x:c r="A21" s="34" t="str">
        <x:v>Shopping quantities are rounded up to full packages. The menu is a starter pattern, not a required menu.</x:v>
      </x:c>
      <x:c r="B21" s="34"/>
      <x:c r="C21" s="34"/>
      <x:c r="D21" s="34"/>
      <x:c r="E21" s="34"/>
    </x:row>
    <x:row r="23" ht="26" customHeight="1">
      <x:c r="A23" s="43" t="str">
        <x:v>TOTAL ESTIMATED FOOD COST</x:v>
      </x:c>
      <x:c r="B23" s="43"/>
      <x:c r="C23" s="43"/>
      <x:c r="D23" s="43"/>
      <x:c r="E23" s="43"/>
      <x:c r="F23" s="43" t="n">
        <x:f>SUM(F15:F19)</x:f>
        <x:v>80</x:v>
      </x:c>
      <x:c r="G23" s="45" t="str">
        <x:v>Formula excludes tax, delivery, and non-menu items. Add a sensible buffer if useful.</x:v>
      </x:c>
      <x:c r="H23" s="45"/>
    </x:row>
    <x:row r="25" ht="23" customHeight="1">
      <x:c r="A25" s="10" t="str">
        <x:v>03  ARRIVAL-BASED RUN SHEET</x:v>
      </x:c>
      <x:c r="B25" s="10"/>
      <x:c r="C25" s="10"/>
      <x:c r="D25" s="10"/>
      <x:c r="E25" s="10"/>
      <x:c r="F25" s="10"/>
      <x:c r="G25" s="10"/>
      <x:c r="H25" s="10"/>
    </x:row>
    <x:row r="26">
      <x:c r="A26" s="28" t="str">
        <x:v>Milestone</x:v>
      </x:c>
      <x:c r="B26" s="28" t="str">
        <x:v>Calculated time</x:v>
      </x:c>
      <x:c r="C26" s="28" t="str">
        <x:v>Relative timing</x:v>
      </x:c>
    </x:row>
    <x:row r="27">
      <x:c r="A27" s="5" t="str">
        <x:v>Host setup begins</x:v>
      </x:c>
      <x:c r="B27" s="46" t="n">
        <x:f>B8-120/1440</x:f>
        <x:v>0.6666666666666666</x:v>
      </x:c>
      <x:c r="C27" s="33" t="str">
        <x:v>120 min before</x:v>
      </x:c>
    </x:row>
    <x:row r="28">
      <x:c r="A28" s="5" t="str">
        <x:v>Guest arrival</x:v>
      </x:c>
      <x:c r="B28" s="46" t="n">
        <x:f>B8</x:f>
        <x:v>0.75</x:v>
      </x:c>
      <x:c r="C28" s="33" t="str">
        <x:v>Event start</x:v>
      </x:c>
    </x:row>
    <x:row r="29">
      <x:c r="A29" s="5" t="str">
        <x:v>Settle + serve</x:v>
      </x:c>
      <x:c r="B29" s="46" t="n">
        <x:f>B8+15/1440</x:f>
        <x:v>0.7604166666666666</x:v>
      </x:c>
      <x:c r="C29" s="33" t="str">
        <x:v>+15 min</x:v>
      </x:c>
    </x:row>
    <x:row r="30">
      <x:c r="A30" s="5" t="str">
        <x:v>Quiet interval begins</x:v>
      </x:c>
      <x:c r="B30" s="46" t="n">
        <x:f>B8+45/1440</x:f>
        <x:v>0.78125</x:v>
      </x:c>
      <x:c r="C30" s="33" t="str">
        <x:v>+45 min</x:v>
      </x:c>
    </x:row>
    <x:row r="31">
      <x:c r="A31" s="5" t="str">
        <x:v>Quiet interval ends</x:v>
      </x:c>
      <x:c r="B31" s="46" t="n">
        <x:f>B8+55/1440</x:f>
        <x:v>0.7881944444444444</x:v>
      </x:c>
      <x:c r="C31" s="33" t="str">
        <x:v>+55 min</x:v>
      </x:c>
    </x:row>
    <x:row r="32">
      <x:c r="A32" s="5" t="str">
        <x:v>Optional stories</x:v>
      </x:c>
      <x:c r="B32" s="46" t="n">
        <x:f>B8+60/1440</x:f>
        <x:v>0.7916666666666666</x:v>
      </x:c>
      <x:c r="C32" s="33" t="str">
        <x:v>+60 min</x:v>
      </x:c>
    </x:row>
    <x:row r="33">
      <x:c r="A33" s="5" t="str">
        <x:v>Remembrance portion closes</x:v>
      </x:c>
      <x:c r="B33" s="46" t="n">
        <x:f>B8+80/1440</x:f>
        <x:v>0.8055555555555556</x:v>
      </x:c>
      <x:c r="C33" s="33" t="str">
        <x:v>+80 min</x:v>
      </x:c>
    </x:row>
    <x:row r="34">
      <x:c r="A34" s="5" t="str">
        <x:v>Ordinary evening ends</x:v>
      </x:c>
      <x:c r="B34" s="46" t="n">
        <x:f>B8+120/1440</x:f>
        <x:v>0.8333333333333334</x:v>
      </x:c>
      <x:c r="C34" s="33" t="str">
        <x:v>+120 min</x:v>
      </x:c>
    </x:row>
    <x:row r="36" ht="30" customHeight="1">
      <x:c r="A36" s="49" t="str">
        <x:v>FOOD SAFETY + ACCESS  |  Contact guests privately. Confirm the specific ingredient and cross-contact plan; read current package labels and retain them. Keep agreed foods, tools, surfaces, seating and exit routes accessible. This workbook does not identify allergens or certify food as safe.</x:v>
      </x:c>
      <x:c r="B36" s="49"/>
      <x:c r="C36" s="49"/>
      <x:c r="D36" s="49"/>
      <x:c r="E36" s="49"/>
      <x:c r="F36" s="49"/>
      <x:c r="G36" s="49"/>
      <x:c r="H36" s="49"/>
    </x:row>
    <x:row r="37" ht="30" customHeight="1">
      <x:c r="A37" s="49"/>
      <x:c r="B37" s="49"/>
      <x:c r="C37" s="49"/>
      <x:c r="D37" s="49"/>
      <x:c r="E37" s="49"/>
      <x:c r="F37" s="49"/>
      <x:c r="G37" s="49"/>
      <x:c r="H37" s="49"/>
    </x:row>
    <x:row r="39">
      <x:c r="A39" s="51" t="str">
        <x:v>Homeketeers  |  Silent Supper Companion  |  Personal use  |  homeketeers.com</x:v>
      </x:c>
      <x:c r="B39" s="51"/>
      <x:c r="C39" s="51"/>
      <x:c r="D39" s="51"/>
      <x:c r="E39" s="51"/>
      <x:c r="F39" s="51"/>
      <x:c r="G39" s="51"/>
      <x:c r="H39" s="51"/>
    </x:row>
  </x:sheetData>
  <x:mergeCells>
    <x:mergeCell ref="A1:H1"/>
    <x:mergeCell ref="A2:H2"/>
    <x:mergeCell ref="A4:H4"/>
    <x:mergeCell ref="A13:H13"/>
    <x:mergeCell ref="A20:E20"/>
    <x:mergeCell ref="A21:E21"/>
    <x:mergeCell ref="A23:E23"/>
    <x:mergeCell ref="G23:H23"/>
    <x:mergeCell ref="A25:H25"/>
    <x:mergeCell ref="A36:H37"/>
    <x:mergeCell ref="A39:H39"/>
  </x:mergeCells>
  <x:conditionalFormatting sqref="E10:E11">
    <x:cfRule type="containsText" dxfId="0" priority="1" operator="containsText" text="OVER BUDGET"/>
    <x:cfRule type="containsText" dxfId="1" priority="2" operator="containsText" text="ACTION:"/>
  </x:conditionalFormatting>
  <x:dataValidations count="1">
    <x:dataValidation type="list" sqref="B11">
      <x:formula1>"Yes,No"</x:formula1>
    </x:dataValidation>
  </x:dataValidations>
  <x:pageMargins left="0.7" right="0.7" top="0.75" bottom="0.75" header="0.3" footer="0.3"/>
</x:worksheet>
</file>